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"/>
    </mc:Choice>
  </mc:AlternateContent>
  <xr:revisionPtr revIDLastSave="0" documentId="13_ncr:1_{E40D2E81-3D58-41F6-9D21-90BD4D07DE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  <c r="D94" i="1" s="1"/>
  <c r="D93" i="1"/>
  <c r="D92" i="1"/>
  <c r="D89" i="1"/>
  <c r="D86" i="1"/>
  <c r="D79" i="1" l="1"/>
  <c r="D80" i="1" s="1"/>
  <c r="D84" i="1"/>
  <c r="D82" i="1"/>
  <c r="D78" i="1"/>
  <c r="D76" i="1"/>
  <c r="D74" i="1"/>
  <c r="D61" i="1"/>
  <c r="D37" i="1"/>
  <c r="D72" i="1" l="1"/>
  <c r="D70" i="1"/>
  <c r="D68" i="1" l="1"/>
  <c r="D66" i="1"/>
  <c r="D64" i="1"/>
  <c r="D62" i="1"/>
  <c r="D60" i="1"/>
  <c r="D58" i="1"/>
  <c r="D56" i="1"/>
  <c r="D54" i="1"/>
  <c r="D52" i="1"/>
  <c r="D50" i="1"/>
  <c r="D48" i="1"/>
  <c r="D10" i="1" l="1"/>
  <c r="D36" i="1" l="1"/>
  <c r="D18" i="1" l="1"/>
  <c r="D46" i="1" l="1"/>
  <c r="D44" i="1"/>
  <c r="D42" i="1"/>
  <c r="D40" i="1"/>
  <c r="D38" i="1"/>
  <c r="D34" i="1"/>
  <c r="D32" i="1"/>
  <c r="D30" i="1"/>
  <c r="D28" i="1"/>
  <c r="D26" i="1" l="1"/>
  <c r="D22" i="1"/>
  <c r="D20" i="1"/>
  <c r="D12" i="1" l="1"/>
  <c r="D24" i="1" l="1"/>
  <c r="D16" i="1"/>
  <c r="D14" i="1"/>
  <c r="D8" i="1"/>
</calcChain>
</file>

<file path=xl/sharedStrings.xml><?xml version="1.0" encoding="utf-8"?>
<sst xmlns="http://schemas.openxmlformats.org/spreadsheetml/2006/main" count="217" uniqueCount="85">
  <si>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</si>
  <si>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</si>
  <si>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</si>
  <si>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</si>
  <si>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</si>
  <si>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</si>
  <si>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</si>
  <si>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</si>
  <si>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DUBROVNIK</t>
  </si>
  <si>
    <t>ZAGREB</t>
  </si>
  <si>
    <t>Bankarske usluge i usluge platnog promet</t>
  </si>
  <si>
    <t>SPLIT</t>
  </si>
  <si>
    <t>OTP banka d.d.</t>
  </si>
  <si>
    <t>52508873833</t>
  </si>
  <si>
    <t>Sveukupno:</t>
  </si>
  <si>
    <t xml:space="preserve">Ravnateljica: </t>
  </si>
  <si>
    <t>OSNOVNA ŠKOLA CAVTAT
Stjepana Radića 3
20210 Cavtat
Tel: +385(20)478-358
OIB: 07260663095
Mail: ured@os-cavtat.skole.hr_x000D_
IBAN: HR6824070001100019763</t>
  </si>
  <si>
    <t>ČILIPI</t>
  </si>
  <si>
    <t>Kate Kukuljica</t>
  </si>
  <si>
    <t>Usluge telefona, pošte i prijevoza</t>
  </si>
  <si>
    <t>Komunalne usluge</t>
  </si>
  <si>
    <t>Računalne usluge</t>
  </si>
  <si>
    <t>81793146560</t>
  </si>
  <si>
    <t>Energija</t>
  </si>
  <si>
    <t>GDPR</t>
  </si>
  <si>
    <t>Uredski materijal i ostali materijalni rashodi</t>
  </si>
  <si>
    <t>HRVATSKI TELEKOM D.D.</t>
  </si>
  <si>
    <t>53703886646</t>
  </si>
  <si>
    <t>Materijal i sirovine</t>
  </si>
  <si>
    <t>PETROL D.O.O.</t>
  </si>
  <si>
    <t>75550985023</t>
  </si>
  <si>
    <t>Plaće za redovan rad (bruto iznos bez bolovanja na teret HZZO-a)</t>
  </si>
  <si>
    <t>Plaće za prekovremeni rad</t>
  </si>
  <si>
    <t>Plaće za posebne uvjete rada</t>
  </si>
  <si>
    <t>Doprinosi za obvezno zdravrstveno osiguranje</t>
  </si>
  <si>
    <t>Ostali rashodi za zaposlene</t>
  </si>
  <si>
    <t>Službena putovanja</t>
  </si>
  <si>
    <t>Naknade za prijevoz, za rad na terenu i odv.život</t>
  </si>
  <si>
    <t>90756144701</t>
  </si>
  <si>
    <t>MLINI</t>
  </si>
  <si>
    <t>COM ENG d.o.o.</t>
  </si>
  <si>
    <t>42122172362</t>
  </si>
  <si>
    <t>LIBERTAS DUBROVNIK d.o.o.</t>
  </si>
  <si>
    <t> 36411681446</t>
  </si>
  <si>
    <t>14506572540</t>
  </si>
  <si>
    <t>Članarine i norme</t>
  </si>
  <si>
    <t>Materijal i djelovi za tekuće i investicijsko održavanje</t>
  </si>
  <si>
    <t>Isplata sredstava za razdoblje: 01.03.2025. do 31.03.2025.</t>
  </si>
  <si>
    <t>ČISTOĆA D.O.O.</t>
  </si>
  <si>
    <t>DIBROVNIK</t>
  </si>
  <si>
    <t>16912997621</t>
  </si>
  <si>
    <t>BRITVELA, VL.MIHO REJGO</t>
  </si>
  <si>
    <t>KONAVOSKO KOMUNALNO DRUŠTVO D.O.O.</t>
  </si>
  <si>
    <t>58055672227</t>
  </si>
  <si>
    <t>IT USLUGE D.O.O.</t>
  </si>
  <si>
    <t>85821130368</t>
  </si>
  <si>
    <t>FINANCIJSKA AGENCIJA</t>
  </si>
  <si>
    <t>HEP OPSKRBA D.O.O.</t>
  </si>
  <si>
    <t>63073332379</t>
  </si>
  <si>
    <t>HRVATSKA UDRUGA RAVNATELJA OŠ</t>
  </si>
  <si>
    <t>97748123085</t>
  </si>
  <si>
    <t>LIBUSOFTCICOM D.O.O.</t>
  </si>
  <si>
    <t>LOVORNO D.O.O.</t>
  </si>
  <si>
    <t>75883000176</t>
  </si>
  <si>
    <t>CAVTAT</t>
  </si>
  <si>
    <t xml:space="preserve">HRVATSKE VODE </t>
  </si>
  <si>
    <t>60654129780</t>
  </si>
  <si>
    <t>RAKITJE-BRESTOVJE</t>
  </si>
  <si>
    <t>HEP ELEKTRA D.O.O.</t>
  </si>
  <si>
    <t>43965974818</t>
  </si>
  <si>
    <t>ZAVAS D.O.O.</t>
  </si>
  <si>
    <t>26046765567</t>
  </si>
  <si>
    <t>JABLANOVEC</t>
  </si>
  <si>
    <t>Službena, radna i zaštitna odjeća i obuća</t>
  </si>
  <si>
    <t>ČISTOĆA I ZELENILO KONAVLE D.O.O.</t>
  </si>
  <si>
    <t> 10165352762</t>
  </si>
  <si>
    <t>ČISTOĆA DUBROVNIK D.O.O.</t>
  </si>
  <si>
    <t>DOKUMENT IT D.O.O.</t>
  </si>
  <si>
    <t>HRVATSKA POŠTA D.D.</t>
  </si>
  <si>
    <t> 68943537413</t>
  </si>
  <si>
    <t>30492122828</t>
  </si>
  <si>
    <t>CALLIDUS GRUPA D.O.O.</t>
  </si>
  <si>
    <t>BABIĆ PEKARA D.O.O.</t>
  </si>
  <si>
    <t>Naknade troškova osobama izvan radnog odnosa (prijevoz učenici s riješenjem)</t>
  </si>
  <si>
    <t>U Cavtatu, 16.04.2025.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</si>
</sst>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\ _k_n_-;\-* #,##0\ _k_n_-;_-* &quot;-&quot;\ _k_n_-;_-@_-"/>
    <numFmt numFmtId="165" formatCode="_-* #,##0.00\ _k_n_-;\-* #,##0.00\ _k_n_-;_-* &quot;-&quot;??\ _k_n_-;_-@_-"/>
    <numFmt numFmtId="166" formatCode="_-* #,##0.00\ _€_-;\-* #,##0.00\ _€_-;_-* &quot;-&quot;??\ _€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Calibri Light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Calibri Light"/>
      <family val="2"/>
      <scheme val="major"/>
    </font>
    <font>
      <sz val="12"/>
      <color theme="4" tint="-0.499984740745262"/>
      <name val="Calibri Light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</borders>
  <cellStyleXfs count="60">
    <xf numFmtId="0" fontId="0" fillId="0" borderId="0"/>
    <xf numFmtId="0" fontId="6" fillId="0" borderId="0" applyNumberFormat="0" applyFill="0" applyBorder="0">
      <alignment vertical="top" wrapText="1"/>
    </xf>
    <xf numFmtId="0" fontId="17" fillId="0" borderId="0" applyNumberFormat="0" applyFill="0" applyBorder="0" applyAlignment="0" applyProtection="0"/>
    <xf numFmtId="0" fontId="15" fillId="0" borderId="0" applyNumberFormat="0" applyFill="0" applyBorder="0" applyProtection="0">
      <alignment vertical="center"/>
    </xf>
    <xf numFmtId="0" fontId="9" fillId="0" borderId="0" applyNumberFormat="0" applyFill="0" applyBorder="0" applyAlignment="0" applyProtection="0"/>
    <xf numFmtId="10" fontId="8" fillId="0" borderId="0" applyFont="0" applyFill="0" applyBorder="0" applyProtection="0">
      <alignment horizontal="left"/>
    </xf>
    <xf numFmtId="0" fontId="16" fillId="0" borderId="0" applyNumberFormat="0" applyFill="0" applyBorder="0" applyAlignment="0" applyProtection="0">
      <alignment vertical="top" wrapText="1"/>
    </xf>
    <xf numFmtId="0" fontId="10" fillId="35" borderId="19" applyNumberFormat="0" applyAlignment="0" applyProtection="0"/>
    <xf numFmtId="0" fontId="11" fillId="14" borderId="0" applyNumberFormat="0" applyBorder="0" applyAlignment="0" applyProtection="0"/>
    <xf numFmtId="0" fontId="14" fillId="0" borderId="0" applyFill="0" applyBorder="0" applyProtection="0">
      <alignment horizontal="left" vertical="center"/>
    </xf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0" borderId="18" applyNumberFormat="0" applyAlignment="0" applyProtection="0"/>
    <xf numFmtId="0" fontId="19" fillId="0" borderId="0" applyFill="0" applyBorder="0" applyProtection="0">
      <alignment horizontal="left" vertical="center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13" applyNumberFormat="0" applyAlignment="0" applyProtection="0"/>
    <xf numFmtId="0" fontId="24" fillId="8" borderId="14" applyNumberFormat="0" applyAlignment="0" applyProtection="0"/>
    <xf numFmtId="0" fontId="25" fillId="8" borderId="13" applyNumberFormat="0" applyAlignment="0" applyProtection="0"/>
    <xf numFmtId="0" fontId="26" fillId="0" borderId="15" applyNumberFormat="0" applyFill="0" applyAlignment="0" applyProtection="0"/>
    <xf numFmtId="0" fontId="27" fillId="9" borderId="16" applyNumberFormat="0" applyAlignment="0" applyProtection="0"/>
    <xf numFmtId="0" fontId="6" fillId="10" borderId="17" applyNumberFormat="0" applyFont="0" applyAlignment="0" applyProtection="0"/>
    <xf numFmtId="0" fontId="28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8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6" fontId="0" fillId="0" borderId="0" xfId="0" applyNumberFormat="1"/>
    <xf numFmtId="166" fontId="0" fillId="0" borderId="0" xfId="0" applyNumberFormat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6" fontId="4" fillId="3" borderId="0" xfId="0" applyNumberFormat="1" applyFont="1" applyFill="1"/>
    <xf numFmtId="49" fontId="5" fillId="0" borderId="0" xfId="0" applyNumberFormat="1" applyFont="1"/>
    <xf numFmtId="0" fontId="3" fillId="0" borderId="0" xfId="0" applyFont="1" applyAlignment="1">
      <alignment horizontal="center"/>
    </xf>
    <xf numFmtId="166" fontId="5" fillId="0" borderId="0" xfId="0" applyNumberFormat="1" applyFont="1"/>
    <xf numFmtId="0" fontId="3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0" fillId="0" borderId="5" xfId="0" applyBorder="1" applyAlignment="1">
      <alignment horizontal="left" vertical="center" wrapText="1"/>
    </xf>
    <xf numFmtId="4" fontId="0" fillId="0" borderId="0" xfId="0" applyNumberFormat="1" applyAlignment="1">
      <alignment horizontal="right" vertical="top"/>
    </xf>
    <xf numFmtId="0" fontId="1" fillId="0" borderId="0" xfId="0" applyFont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6" fontId="1" fillId="0" borderId="6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6" fontId="0" fillId="0" borderId="0" xfId="0" applyNumberFormat="1" applyAlignment="1">
      <alignment horizontal="right" vertical="top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</cellXfs>
  <cellStyles count="60">
    <cellStyle name="20% - Accent1 2" xfId="28" xr:uid="{00000000-0005-0000-0000-000000000000}"/>
    <cellStyle name="20% - Accent2 2" xfId="31" xr:uid="{00000000-0005-0000-0000-000001000000}"/>
    <cellStyle name="20% - Accent3 2" xfId="35" xr:uid="{00000000-0005-0000-0000-000002000000}"/>
    <cellStyle name="20% - Accent4 2" xfId="39" xr:uid="{00000000-0005-0000-0000-000003000000}"/>
    <cellStyle name="20% - Accent5 2" xfId="43" xr:uid="{00000000-0005-0000-0000-000004000000}"/>
    <cellStyle name="20% - Accent6 2" xfId="47" xr:uid="{00000000-0005-0000-0000-000005000000}"/>
    <cellStyle name="40% - Accent1 2" xfId="29" xr:uid="{00000000-0005-0000-0000-000006000000}"/>
    <cellStyle name="40% - Accent2 2" xfId="32" xr:uid="{00000000-0005-0000-0000-000007000000}"/>
    <cellStyle name="40% - Accent3 2" xfId="36" xr:uid="{00000000-0005-0000-0000-000008000000}"/>
    <cellStyle name="40% - Accent4 2" xfId="40" xr:uid="{00000000-0005-0000-0000-000009000000}"/>
    <cellStyle name="40% - Accent5 2" xfId="44" xr:uid="{00000000-0005-0000-0000-00000A000000}"/>
    <cellStyle name="40% - Accent6 2" xfId="48" xr:uid="{00000000-0005-0000-0000-00000B000000}"/>
    <cellStyle name="60% - Accent1 2" xfId="8" xr:uid="{00000000-0005-0000-0000-00000C000000}"/>
    <cellStyle name="60% - Accent2 2" xfId="33" xr:uid="{00000000-0005-0000-0000-00000D000000}"/>
    <cellStyle name="60% - Accent3 2" xfId="37" xr:uid="{00000000-0005-0000-0000-00000E000000}"/>
    <cellStyle name="60% - Accent4 2" xfId="41" xr:uid="{00000000-0005-0000-0000-00000F000000}"/>
    <cellStyle name="60% - Accent5 2" xfId="45" xr:uid="{00000000-0005-0000-0000-000010000000}"/>
    <cellStyle name="60% - Accent6 2" xfId="49" xr:uid="{00000000-0005-0000-0000-000011000000}"/>
    <cellStyle name="Accent1 2" xfId="27" xr:uid="{00000000-0005-0000-0000-000012000000}"/>
    <cellStyle name="Accent2 2" xfId="30" xr:uid="{00000000-0005-0000-0000-000013000000}"/>
    <cellStyle name="Accent3 2" xfId="34" xr:uid="{00000000-0005-0000-0000-000014000000}"/>
    <cellStyle name="Accent4 2" xfId="38" xr:uid="{00000000-0005-0000-0000-000015000000}"/>
    <cellStyle name="Accent5 2" xfId="42" xr:uid="{00000000-0005-0000-0000-000016000000}"/>
    <cellStyle name="Accent6 2" xfId="46" xr:uid="{00000000-0005-0000-0000-000017000000}"/>
    <cellStyle name="Bad 2" xfId="19" xr:uid="{00000000-0005-0000-0000-000018000000}"/>
    <cellStyle name="Calculation 2" xfId="23" xr:uid="{00000000-0005-0000-0000-000019000000}"/>
    <cellStyle name="Check Cell 2" xfId="25" xr:uid="{00000000-0005-0000-0000-00001A000000}"/>
    <cellStyle name="Comma" xfId="50" xr:uid="{00000000-0005-0000-0000-00001B000000}"/>
    <cellStyle name="Comma [0] 2" xfId="15" xr:uid="{00000000-0005-0000-0000-00001C000000}"/>
    <cellStyle name="Comma 2" xfId="14" xr:uid="{00000000-0005-0000-0000-00001D000000}"/>
    <cellStyle name="Currency" xfId="51" xr:uid="{00000000-0005-0000-0000-00001E000000}"/>
    <cellStyle name="Currency [0] 2" xfId="17" xr:uid="{00000000-0005-0000-0000-00001F000000}"/>
    <cellStyle name="Currency [0] 2 2" xfId="53" xr:uid="{D6AF8DA2-5C0C-44E3-81AB-3AC10283AF05}"/>
    <cellStyle name="Currency 2" xfId="16" xr:uid="{00000000-0005-0000-0000-000020000000}"/>
    <cellStyle name="Currency 2 2" xfId="52" xr:uid="{DE507753-5CEF-4FCF-9727-FA4051AC03C0}"/>
    <cellStyle name="Currency 3" xfId="54" xr:uid="{A6702408-600C-4438-8DED-129953299630}"/>
    <cellStyle name="Currency 4" xfId="55" xr:uid="{66D30363-FFBA-4E9A-9EF9-4433CB0FC024}"/>
    <cellStyle name="Currency 5" xfId="56" xr:uid="{047D3304-7EFA-4DCE-9520-140FE39A31F7}"/>
    <cellStyle name="Currency 6" xfId="57" xr:uid="{63803171-B848-433A-840D-DBB487AAC8F2}"/>
    <cellStyle name="Currency 7" xfId="58" xr:uid="{30323445-91E0-42FB-8196-E5910DA97F9D}"/>
    <cellStyle name="Currency 8" xfId="59" xr:uid="{FD2210ED-FF9D-4969-B150-14C9DA974255}"/>
    <cellStyle name="Explanatory Text 2" xfId="11" xr:uid="{00000000-0005-0000-0000-000021000000}"/>
    <cellStyle name="Good 2" xfId="18" xr:uid="{00000000-0005-0000-0000-000023000000}"/>
    <cellStyle name="Heading 1 2" xfId="3" xr:uid="{00000000-0005-0000-0000-000024000000}"/>
    <cellStyle name="Heading 2 2" xfId="4" xr:uid="{00000000-0005-0000-0000-000025000000}"/>
    <cellStyle name="Heading 3 2" xfId="9" xr:uid="{00000000-0005-0000-0000-000026000000}"/>
    <cellStyle name="Heading 4 2" xfId="13" xr:uid="{00000000-0005-0000-0000-000027000000}"/>
    <cellStyle name="Hiperveza" xfId="2" builtinId="8" customBuiltin="1"/>
    <cellStyle name="Input 2" xfId="21" xr:uid="{00000000-0005-0000-0000-000029000000}"/>
    <cellStyle name="Linked Cell 2" xfId="24" xr:uid="{00000000-0005-0000-0000-00002A000000}"/>
    <cellStyle name="Neutral 2" xfId="20" xr:uid="{00000000-0005-0000-0000-00002B000000}"/>
    <cellStyle name="Normal 2" xfId="1" xr:uid="{00000000-0005-0000-0000-00002D000000}"/>
    <cellStyle name="Normalno" xfId="0" builtinId="0"/>
    <cellStyle name="Note 2" xfId="26" xr:uid="{00000000-0005-0000-0000-00002E000000}"/>
    <cellStyle name="Output 2" xfId="22" xr:uid="{00000000-0005-0000-0000-00002F000000}"/>
    <cellStyle name="Percent 2" xfId="5" xr:uid="{00000000-0005-0000-0000-000030000000}"/>
    <cellStyle name="Praćena hiperveza" xfId="6" builtinId="9" customBuiltin="1"/>
    <cellStyle name="Title 2" xfId="7" xr:uid="{00000000-0005-0000-0000-000031000000}"/>
    <cellStyle name="Total 2" xfId="12" xr:uid="{00000000-0005-0000-0000-000032000000}"/>
    <cellStyle name="Warning Text 2" xfId="10" xr:uid="{00000000-0005-0000-0000-000033000000}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61"/>
  <sheetViews>
    <sheetView tabSelected="1" zoomScaleNormal="100" workbookViewId="0">
      <selection activeCell="K72" sqref="K72"/>
    </sheetView>
  </sheetViews>
  <sheetFormatPr defaultRowHeight="15" x14ac:dyDescent="0.25"/>
  <cols>
    <col min="1" max="1" width="49.5703125" customWidth="1"/>
    <col min="2" max="2" width="23" style="5" customWidth="1"/>
    <col min="3" max="3" width="28.5703125" customWidth="1"/>
    <col min="4" max="4" width="19.140625" style="7" customWidth="1"/>
    <col min="5" max="5" width="14.42578125" customWidth="1"/>
    <col min="6" max="6" width="59.42578125" bestFit="1" customWidth="1"/>
  </cols>
  <sheetData>
    <row r="1" spans="1:6" ht="114" customHeight="1" x14ac:dyDescent="0.25">
      <c r="A1" s="15" t="s">
        <v>16</v>
      </c>
    </row>
    <row r="2" spans="1:6" s="1" customFormat="1" ht="28.5" customHeight="1" x14ac:dyDescent="0.35">
      <c r="A2" s="21" t="s">
        <v>0</v>
      </c>
      <c r="B2" s="22"/>
      <c r="C2" s="23"/>
      <c r="D2" s="24"/>
      <c r="E2" s="23"/>
      <c r="F2" s="23"/>
    </row>
    <row r="3" spans="1:6" ht="18.75" customHeight="1" x14ac:dyDescent="0.25"/>
    <row r="4" spans="1:6" ht="15.75" x14ac:dyDescent="0.25">
      <c r="A4" s="14"/>
      <c r="B4" s="25"/>
      <c r="C4" s="26" t="s">
        <v>47</v>
      </c>
      <c r="D4" s="27"/>
    </row>
    <row r="5" spans="1:6" ht="19.5" customHeight="1" thickBot="1" x14ac:dyDescent="0.3">
      <c r="C5" s="2"/>
    </row>
    <row r="6" spans="1:6" ht="36.75" customHeight="1" thickTop="1" thickBot="1" x14ac:dyDescent="0.3">
      <c r="A6" s="28" t="s">
        <v>1</v>
      </c>
      <c r="B6" s="17" t="s">
        <v>2</v>
      </c>
      <c r="C6" s="18" t="s">
        <v>3</v>
      </c>
      <c r="D6" s="19" t="s">
        <v>4</v>
      </c>
      <c r="E6" s="16" t="s">
        <v>5</v>
      </c>
      <c r="F6" s="20" t="s">
        <v>6</v>
      </c>
    </row>
    <row r="7" spans="1:6" ht="15.75" thickTop="1" x14ac:dyDescent="0.25">
      <c r="A7" s="29" t="s">
        <v>12</v>
      </c>
      <c r="B7" s="6" t="s">
        <v>13</v>
      </c>
      <c r="C7" s="4" t="s">
        <v>11</v>
      </c>
      <c r="D7" s="8">
        <v>56.99</v>
      </c>
      <c r="E7" s="4">
        <v>3431</v>
      </c>
      <c r="F7" s="13" t="s">
        <v>10</v>
      </c>
    </row>
    <row r="8" spans="1:6" ht="27" customHeight="1" thickBot="1" x14ac:dyDescent="0.3">
      <c r="A8" s="30" t="s">
        <v>7</v>
      </c>
      <c r="B8" s="9"/>
      <c r="C8" s="10"/>
      <c r="D8" s="11">
        <f>SUM(D7:D7)</f>
        <v>56.99</v>
      </c>
      <c r="E8" s="10"/>
      <c r="F8" s="12"/>
    </row>
    <row r="9" spans="1:6" ht="27" customHeight="1" x14ac:dyDescent="0.25">
      <c r="A9" s="29" t="s">
        <v>42</v>
      </c>
      <c r="B9" s="6" t="s">
        <v>43</v>
      </c>
      <c r="C9" s="4" t="s">
        <v>8</v>
      </c>
      <c r="D9" s="8">
        <v>8210.56</v>
      </c>
      <c r="E9" s="4">
        <v>3221</v>
      </c>
      <c r="F9" s="13" t="s">
        <v>19</v>
      </c>
    </row>
    <row r="10" spans="1:6" ht="27" customHeight="1" thickBot="1" x14ac:dyDescent="0.3">
      <c r="A10" s="30" t="s">
        <v>7</v>
      </c>
      <c r="B10" s="9"/>
      <c r="C10" s="10"/>
      <c r="D10" s="11">
        <f>SUM(D9:D9)</f>
        <v>8210.56</v>
      </c>
      <c r="E10" s="10"/>
      <c r="F10" s="12"/>
    </row>
    <row r="11" spans="1:6" ht="27" customHeight="1" x14ac:dyDescent="0.25">
      <c r="A11" s="29" t="s">
        <v>48</v>
      </c>
      <c r="B11" s="6" t="s">
        <v>49</v>
      </c>
      <c r="C11" s="6" t="s">
        <v>50</v>
      </c>
      <c r="D11" s="8">
        <v>224.97</v>
      </c>
      <c r="E11" s="4">
        <v>3234</v>
      </c>
      <c r="F11" s="13" t="s">
        <v>20</v>
      </c>
    </row>
    <row r="12" spans="1:6" ht="27" customHeight="1" thickBot="1" x14ac:dyDescent="0.3">
      <c r="A12" s="30" t="s">
        <v>7</v>
      </c>
      <c r="B12" s="9"/>
      <c r="C12" s="10"/>
      <c r="D12" s="11">
        <f>SUM(D11:D11)</f>
        <v>224.97</v>
      </c>
      <c r="E12" s="10"/>
      <c r="F12" s="12"/>
    </row>
    <row r="13" spans="1:6" ht="27" customHeight="1" x14ac:dyDescent="0.25">
      <c r="A13" s="29" t="s">
        <v>40</v>
      </c>
      <c r="B13" s="6" t="s">
        <v>41</v>
      </c>
      <c r="C13" s="4" t="s">
        <v>8</v>
      </c>
      <c r="D13" s="8">
        <v>167.5</v>
      </c>
      <c r="E13" s="4">
        <v>3238</v>
      </c>
      <c r="F13" s="13" t="s">
        <v>21</v>
      </c>
    </row>
    <row r="14" spans="1:6" ht="27" customHeight="1" thickBot="1" x14ac:dyDescent="0.3">
      <c r="A14" s="30" t="s">
        <v>7</v>
      </c>
      <c r="B14" s="9"/>
      <c r="C14" s="10"/>
      <c r="D14" s="11">
        <f>SUM(D13:D13)</f>
        <v>167.5</v>
      </c>
      <c r="E14" s="10"/>
      <c r="F14" s="12"/>
    </row>
    <row r="15" spans="1:6" ht="27" customHeight="1" x14ac:dyDescent="0.25">
      <c r="A15" s="29" t="s">
        <v>51</v>
      </c>
      <c r="B15" s="6" t="s">
        <v>24</v>
      </c>
      <c r="C15" s="4" t="s">
        <v>24</v>
      </c>
      <c r="D15" s="8">
        <v>63.9</v>
      </c>
      <c r="E15" s="4">
        <v>3224</v>
      </c>
      <c r="F15" s="13" t="s">
        <v>46</v>
      </c>
    </row>
    <row r="16" spans="1:6" ht="27" customHeight="1" thickBot="1" x14ac:dyDescent="0.3">
      <c r="A16" s="30" t="s">
        <v>7</v>
      </c>
      <c r="B16" s="9"/>
      <c r="C16" s="10"/>
      <c r="D16" s="11">
        <f>SUM(D15:D15)</f>
        <v>63.9</v>
      </c>
      <c r="E16" s="10"/>
      <c r="F16" s="12"/>
    </row>
    <row r="17" spans="1:6" ht="15" customHeight="1" x14ac:dyDescent="0.25">
      <c r="A17" s="29" t="s">
        <v>52</v>
      </c>
      <c r="B17" s="6" t="s">
        <v>53</v>
      </c>
      <c r="C17" s="4" t="s">
        <v>17</v>
      </c>
      <c r="D17" s="8">
        <v>897.37</v>
      </c>
      <c r="E17" s="4">
        <v>3234</v>
      </c>
      <c r="F17" s="13" t="s">
        <v>20</v>
      </c>
    </row>
    <row r="18" spans="1:6" ht="15.75" thickBot="1" x14ac:dyDescent="0.3">
      <c r="A18" s="30" t="s">
        <v>7</v>
      </c>
      <c r="B18" s="9"/>
      <c r="C18" s="10"/>
      <c r="D18" s="11">
        <f>D17</f>
        <v>897.37</v>
      </c>
      <c r="E18" s="10"/>
      <c r="F18" s="12"/>
    </row>
    <row r="19" spans="1:6" ht="27" customHeight="1" x14ac:dyDescent="0.25">
      <c r="A19" s="29" t="s">
        <v>42</v>
      </c>
      <c r="B19" s="6" t="s">
        <v>43</v>
      </c>
      <c r="C19" s="4" t="s">
        <v>8</v>
      </c>
      <c r="D19" s="8">
        <v>10788.64</v>
      </c>
      <c r="E19" s="4">
        <v>3221</v>
      </c>
      <c r="F19" s="13" t="s">
        <v>19</v>
      </c>
    </row>
    <row r="20" spans="1:6" ht="15.75" thickBot="1" x14ac:dyDescent="0.3">
      <c r="A20" s="30" t="s">
        <v>7</v>
      </c>
      <c r="B20" s="9"/>
      <c r="C20" s="10"/>
      <c r="D20" s="11">
        <f>SUM(D19:D19)</f>
        <v>10788.64</v>
      </c>
      <c r="E20" s="10"/>
      <c r="F20" s="12"/>
    </row>
    <row r="21" spans="1:6" ht="27" customHeight="1" x14ac:dyDescent="0.25">
      <c r="A21" s="29" t="s">
        <v>54</v>
      </c>
      <c r="B21" s="6" t="s">
        <v>38</v>
      </c>
      <c r="C21" s="4" t="s">
        <v>39</v>
      </c>
      <c r="D21" s="8">
        <v>190.94</v>
      </c>
      <c r="E21" s="4">
        <v>3221</v>
      </c>
      <c r="F21" s="13" t="s">
        <v>25</v>
      </c>
    </row>
    <row r="22" spans="1:6" ht="15.75" thickBot="1" x14ac:dyDescent="0.3">
      <c r="A22" s="30" t="s">
        <v>7</v>
      </c>
      <c r="B22" s="9"/>
      <c r="C22" s="10"/>
      <c r="D22" s="11">
        <f>SUM(D21:D21)</f>
        <v>190.94</v>
      </c>
      <c r="E22" s="10"/>
      <c r="F22" s="12"/>
    </row>
    <row r="23" spans="1:6" ht="27" customHeight="1" x14ac:dyDescent="0.25">
      <c r="A23" s="29" t="s">
        <v>42</v>
      </c>
      <c r="B23" s="6" t="s">
        <v>43</v>
      </c>
      <c r="C23" s="4" t="s">
        <v>8</v>
      </c>
      <c r="D23" s="8">
        <v>14565.45</v>
      </c>
      <c r="E23" s="4">
        <v>3221</v>
      </c>
      <c r="F23" s="13" t="s">
        <v>19</v>
      </c>
    </row>
    <row r="24" spans="1:6" ht="15.75" thickBot="1" x14ac:dyDescent="0.3">
      <c r="A24" s="30" t="s">
        <v>7</v>
      </c>
      <c r="B24" s="9"/>
      <c r="C24" s="10"/>
      <c r="D24" s="11">
        <f>SUM(D23:D23)</f>
        <v>14565.45</v>
      </c>
      <c r="E24" s="10"/>
      <c r="F24" s="12"/>
    </row>
    <row r="25" spans="1:6" ht="27" customHeight="1" x14ac:dyDescent="0.25">
      <c r="A25" s="29" t="s">
        <v>56</v>
      </c>
      <c r="B25" s="6" t="s">
        <v>55</v>
      </c>
      <c r="C25" s="4" t="s">
        <v>9</v>
      </c>
      <c r="D25" s="8">
        <v>1.66</v>
      </c>
      <c r="E25" s="4">
        <v>3238</v>
      </c>
      <c r="F25" s="13" t="s">
        <v>21</v>
      </c>
    </row>
    <row r="26" spans="1:6" ht="15.75" thickBot="1" x14ac:dyDescent="0.3">
      <c r="A26" s="30" t="s">
        <v>7</v>
      </c>
      <c r="B26" s="9"/>
      <c r="C26" s="10"/>
      <c r="D26" s="11">
        <f>SUM(D25:D25)</f>
        <v>1.66</v>
      </c>
      <c r="E26" s="10"/>
      <c r="F26" s="12"/>
    </row>
    <row r="27" spans="1:6" ht="27" customHeight="1" x14ac:dyDescent="0.25">
      <c r="A27" s="29" t="s">
        <v>56</v>
      </c>
      <c r="B27" s="6" t="s">
        <v>55</v>
      </c>
      <c r="C27" s="4" t="s">
        <v>9</v>
      </c>
      <c r="D27" s="8">
        <v>64.7</v>
      </c>
      <c r="E27" s="4">
        <v>3238</v>
      </c>
      <c r="F27" s="13" t="s">
        <v>21</v>
      </c>
    </row>
    <row r="28" spans="1:6" ht="15.75" thickBot="1" x14ac:dyDescent="0.3">
      <c r="A28" s="30" t="s">
        <v>7</v>
      </c>
      <c r="B28" s="9"/>
      <c r="C28" s="10"/>
      <c r="D28" s="11">
        <f>SUM(D27:D27)</f>
        <v>64.7</v>
      </c>
      <c r="E28" s="10"/>
      <c r="F28" s="12"/>
    </row>
    <row r="29" spans="1:6" ht="27" customHeight="1" x14ac:dyDescent="0.25">
      <c r="A29" s="29" t="s">
        <v>57</v>
      </c>
      <c r="B29" s="6" t="s">
        <v>58</v>
      </c>
      <c r="C29" s="4" t="s">
        <v>9</v>
      </c>
      <c r="D29" s="8">
        <v>1927.97</v>
      </c>
      <c r="E29" s="4">
        <v>3223</v>
      </c>
      <c r="F29" s="13" t="s">
        <v>23</v>
      </c>
    </row>
    <row r="30" spans="1:6" ht="15.75" thickBot="1" x14ac:dyDescent="0.3">
      <c r="A30" s="30" t="s">
        <v>7</v>
      </c>
      <c r="B30" s="9"/>
      <c r="C30" s="10"/>
      <c r="D30" s="11">
        <f>SUM(D29:D29)</f>
        <v>1927.97</v>
      </c>
      <c r="E30" s="10"/>
      <c r="F30" s="12"/>
    </row>
    <row r="31" spans="1:6" ht="27" customHeight="1" x14ac:dyDescent="0.25">
      <c r="A31" s="29" t="s">
        <v>59</v>
      </c>
      <c r="B31" s="6" t="s">
        <v>60</v>
      </c>
      <c r="C31" s="4" t="s">
        <v>9</v>
      </c>
      <c r="D31" s="8">
        <v>70</v>
      </c>
      <c r="E31" s="4">
        <v>3294</v>
      </c>
      <c r="F31" s="13" t="s">
        <v>45</v>
      </c>
    </row>
    <row r="32" spans="1:6" ht="15.75" thickBot="1" x14ac:dyDescent="0.3">
      <c r="A32" s="30" t="s">
        <v>7</v>
      </c>
      <c r="B32" s="9"/>
      <c r="C32" s="10"/>
      <c r="D32" s="11">
        <f>SUM(D31:D31)</f>
        <v>70</v>
      </c>
      <c r="E32" s="10"/>
      <c r="F32" s="12"/>
    </row>
    <row r="33" spans="1:6" x14ac:dyDescent="0.25">
      <c r="A33" s="29" t="s">
        <v>61</v>
      </c>
      <c r="B33" s="6" t="s">
        <v>44</v>
      </c>
      <c r="C33" s="4" t="s">
        <v>9</v>
      </c>
      <c r="D33" s="8">
        <v>34.69</v>
      </c>
      <c r="E33" s="4">
        <v>3238</v>
      </c>
      <c r="F33" s="13" t="s">
        <v>21</v>
      </c>
    </row>
    <row r="34" spans="1:6" ht="22.15" customHeight="1" thickBot="1" x14ac:dyDescent="0.3">
      <c r="A34" s="30" t="s">
        <v>7</v>
      </c>
      <c r="B34" s="9"/>
      <c r="C34" s="10"/>
      <c r="D34" s="11">
        <f>SUM(D33:D33)</f>
        <v>34.69</v>
      </c>
      <c r="E34" s="10"/>
      <c r="F34" s="12"/>
    </row>
    <row r="35" spans="1:6" x14ac:dyDescent="0.25">
      <c r="A35" s="29" t="s">
        <v>62</v>
      </c>
      <c r="B35" s="6" t="s">
        <v>63</v>
      </c>
      <c r="C35" s="4" t="s">
        <v>64</v>
      </c>
      <c r="D35" s="8">
        <v>308.42</v>
      </c>
      <c r="E35" s="4">
        <v>3224</v>
      </c>
      <c r="F35" s="31" t="s">
        <v>46</v>
      </c>
    </row>
    <row r="36" spans="1:6" ht="27" customHeight="1" thickBot="1" x14ac:dyDescent="0.3">
      <c r="A36" s="30" t="s">
        <v>7</v>
      </c>
      <c r="B36" s="9"/>
      <c r="C36" s="10"/>
      <c r="D36" s="11">
        <f>SUM(D35:D35)</f>
        <v>308.42</v>
      </c>
      <c r="E36" s="10"/>
      <c r="F36" s="12"/>
    </row>
    <row r="37" spans="1:6" x14ac:dyDescent="0.25">
      <c r="A37" s="29" t="s">
        <v>65</v>
      </c>
      <c r="B37" s="6" t="s">
        <v>66</v>
      </c>
      <c r="C37" s="4" t="s">
        <v>67</v>
      </c>
      <c r="D37" s="8">
        <f>308.75+77.51</f>
        <v>386.26</v>
      </c>
      <c r="E37" s="4">
        <v>3234</v>
      </c>
      <c r="F37" s="13" t="s">
        <v>20</v>
      </c>
    </row>
    <row r="38" spans="1:6" ht="15.75" thickBot="1" x14ac:dyDescent="0.3">
      <c r="A38" s="30" t="s">
        <v>7</v>
      </c>
      <c r="B38" s="9"/>
      <c r="C38" s="10"/>
      <c r="D38" s="11">
        <f>SUM(D37:D37)</f>
        <v>386.26</v>
      </c>
      <c r="E38" s="10"/>
      <c r="F38" s="12"/>
    </row>
    <row r="39" spans="1:6" x14ac:dyDescent="0.25">
      <c r="A39" s="29" t="s">
        <v>68</v>
      </c>
      <c r="B39" s="6" t="s">
        <v>69</v>
      </c>
      <c r="C39" s="4" t="s">
        <v>9</v>
      </c>
      <c r="D39" s="8">
        <v>48.84</v>
      </c>
      <c r="E39" s="4">
        <v>3223</v>
      </c>
      <c r="F39" s="13" t="s">
        <v>23</v>
      </c>
    </row>
    <row r="40" spans="1:6" ht="15.75" thickBot="1" x14ac:dyDescent="0.3">
      <c r="A40" s="30" t="s">
        <v>7</v>
      </c>
      <c r="B40" s="9"/>
      <c r="C40" s="10"/>
      <c r="D40" s="11">
        <f>SUM(D39:D39)</f>
        <v>48.84</v>
      </c>
      <c r="E40" s="10"/>
      <c r="F40" s="12"/>
    </row>
    <row r="41" spans="1:6" x14ac:dyDescent="0.25">
      <c r="A41" s="29" t="s">
        <v>42</v>
      </c>
      <c r="B41" s="6" t="s">
        <v>43</v>
      </c>
      <c r="C41" s="4" t="s">
        <v>8</v>
      </c>
      <c r="D41" s="8">
        <v>5993.69</v>
      </c>
      <c r="E41" s="4">
        <v>3221</v>
      </c>
      <c r="F41" s="13" t="s">
        <v>19</v>
      </c>
    </row>
    <row r="42" spans="1:6" ht="15.75" thickBot="1" x14ac:dyDescent="0.3">
      <c r="A42" s="30" t="s">
        <v>7</v>
      </c>
      <c r="B42" s="9"/>
      <c r="C42" s="10"/>
      <c r="D42" s="11">
        <f>SUM(D41:D41)</f>
        <v>5993.69</v>
      </c>
      <c r="E42" s="10"/>
      <c r="F42" s="12"/>
    </row>
    <row r="43" spans="1:6" x14ac:dyDescent="0.25">
      <c r="A43" s="29" t="s">
        <v>70</v>
      </c>
      <c r="B43" s="6" t="s">
        <v>71</v>
      </c>
      <c r="C43" s="4" t="s">
        <v>72</v>
      </c>
      <c r="D43" s="8">
        <v>443.91</v>
      </c>
      <c r="E43" s="4">
        <v>3227</v>
      </c>
      <c r="F43" s="13" t="s">
        <v>73</v>
      </c>
    </row>
    <row r="44" spans="1:6" ht="15.75" thickBot="1" x14ac:dyDescent="0.3">
      <c r="A44" s="30" t="s">
        <v>7</v>
      </c>
      <c r="B44" s="9"/>
      <c r="C44" s="10"/>
      <c r="D44" s="11">
        <f>SUM(D43:D43)</f>
        <v>443.91</v>
      </c>
      <c r="E44" s="10"/>
      <c r="F44" s="12"/>
    </row>
    <row r="45" spans="1:6" x14ac:dyDescent="0.25">
      <c r="A45" s="29" t="s">
        <v>54</v>
      </c>
      <c r="B45" s="6" t="s">
        <v>38</v>
      </c>
      <c r="C45" s="4" t="s">
        <v>39</v>
      </c>
      <c r="D45" s="8">
        <v>223.6</v>
      </c>
      <c r="E45" s="4">
        <v>3221</v>
      </c>
      <c r="F45" s="13" t="s">
        <v>25</v>
      </c>
    </row>
    <row r="46" spans="1:6" ht="15.75" thickBot="1" x14ac:dyDescent="0.3">
      <c r="A46" s="30" t="s">
        <v>7</v>
      </c>
      <c r="B46" s="9"/>
      <c r="C46" s="10"/>
      <c r="D46" s="11">
        <f>SUM(D45:D45)</f>
        <v>223.6</v>
      </c>
      <c r="E46" s="10"/>
      <c r="F46" s="12"/>
    </row>
    <row r="47" spans="1:6" x14ac:dyDescent="0.25">
      <c r="A47" s="29" t="s">
        <v>74</v>
      </c>
      <c r="B47" s="6" t="s">
        <v>75</v>
      </c>
      <c r="C47" s="4" t="s">
        <v>17</v>
      </c>
      <c r="D47" s="8">
        <v>66.36</v>
      </c>
      <c r="E47" s="4">
        <v>3234</v>
      </c>
      <c r="F47" s="13" t="s">
        <v>20</v>
      </c>
    </row>
    <row r="48" spans="1:6" ht="22.15" customHeight="1" thickBot="1" x14ac:dyDescent="0.3">
      <c r="A48" s="30" t="s">
        <v>7</v>
      </c>
      <c r="B48" s="9"/>
      <c r="C48" s="10"/>
      <c r="D48" s="11">
        <f>SUM(D47:D47)</f>
        <v>66.36</v>
      </c>
      <c r="E48" s="10"/>
      <c r="F48" s="12"/>
    </row>
    <row r="49" spans="1:6" x14ac:dyDescent="0.25">
      <c r="A49" s="29" t="s">
        <v>54</v>
      </c>
      <c r="B49" s="6" t="s">
        <v>38</v>
      </c>
      <c r="C49" s="4" t="s">
        <v>39</v>
      </c>
      <c r="D49" s="8">
        <v>225.51</v>
      </c>
      <c r="E49" s="4">
        <v>3221</v>
      </c>
      <c r="F49" s="13" t="s">
        <v>25</v>
      </c>
    </row>
    <row r="50" spans="1:6" ht="15.75" thickBot="1" x14ac:dyDescent="0.3">
      <c r="A50" s="30" t="s">
        <v>7</v>
      </c>
      <c r="B50" s="9"/>
      <c r="C50" s="10"/>
      <c r="D50" s="11">
        <f>SUM(D49:D49)</f>
        <v>225.51</v>
      </c>
      <c r="E50" s="10"/>
      <c r="F50" s="12"/>
    </row>
    <row r="51" spans="1:6" x14ac:dyDescent="0.25">
      <c r="A51" s="29" t="s">
        <v>40</v>
      </c>
      <c r="B51" s="6" t="s">
        <v>41</v>
      </c>
      <c r="C51" s="4" t="s">
        <v>8</v>
      </c>
      <c r="D51" s="8">
        <v>167.5</v>
      </c>
      <c r="E51" s="4">
        <v>3238</v>
      </c>
      <c r="F51" s="13" t="s">
        <v>21</v>
      </c>
    </row>
    <row r="52" spans="1:6" ht="15.75" thickBot="1" x14ac:dyDescent="0.3">
      <c r="A52" s="30" t="s">
        <v>7</v>
      </c>
      <c r="B52" s="9"/>
      <c r="C52" s="10"/>
      <c r="D52" s="11">
        <f>SUM(D51:D51)</f>
        <v>167.5</v>
      </c>
      <c r="E52" s="10"/>
      <c r="F52" s="12"/>
    </row>
    <row r="53" spans="1:6" x14ac:dyDescent="0.25">
      <c r="A53" s="29" t="s">
        <v>52</v>
      </c>
      <c r="B53" s="6" t="s">
        <v>53</v>
      </c>
      <c r="C53" s="4" t="s">
        <v>17</v>
      </c>
      <c r="D53" s="8">
        <v>475.73</v>
      </c>
      <c r="E53" s="4">
        <v>3234</v>
      </c>
      <c r="F53" s="13" t="s">
        <v>20</v>
      </c>
    </row>
    <row r="54" spans="1:6" ht="18.600000000000001" customHeight="1" thickBot="1" x14ac:dyDescent="0.3">
      <c r="A54" s="30" t="s">
        <v>7</v>
      </c>
      <c r="B54" s="9"/>
      <c r="C54" s="10"/>
      <c r="D54" s="11">
        <f>SUM(D53:D53)</f>
        <v>475.73</v>
      </c>
      <c r="E54" s="10"/>
      <c r="F54" s="12"/>
    </row>
    <row r="55" spans="1:6" ht="24" customHeight="1" x14ac:dyDescent="0.25">
      <c r="A55" s="29" t="s">
        <v>76</v>
      </c>
      <c r="B55" s="6" t="s">
        <v>50</v>
      </c>
      <c r="C55" s="4" t="s">
        <v>8</v>
      </c>
      <c r="D55" s="8">
        <v>224.97</v>
      </c>
      <c r="E55" s="4">
        <v>3234</v>
      </c>
      <c r="F55" s="13" t="s">
        <v>20</v>
      </c>
    </row>
    <row r="56" spans="1:6" ht="24" customHeight="1" thickBot="1" x14ac:dyDescent="0.3">
      <c r="A56" s="30" t="s">
        <v>7</v>
      </c>
      <c r="B56" s="9"/>
      <c r="C56" s="10"/>
      <c r="D56" s="11">
        <f>SUM(D55:D55)</f>
        <v>224.97</v>
      </c>
      <c r="E56" s="10"/>
      <c r="F56" s="12"/>
    </row>
    <row r="57" spans="1:6" ht="24" customHeight="1" x14ac:dyDescent="0.25">
      <c r="A57" s="29" t="s">
        <v>42</v>
      </c>
      <c r="B57" s="6" t="s">
        <v>43</v>
      </c>
      <c r="C57" s="4" t="s">
        <v>8</v>
      </c>
      <c r="D57" s="8">
        <v>11987.38</v>
      </c>
      <c r="E57" s="4">
        <v>3231</v>
      </c>
      <c r="F57" s="13" t="s">
        <v>19</v>
      </c>
    </row>
    <row r="58" spans="1:6" ht="24" customHeight="1" thickBot="1" x14ac:dyDescent="0.3">
      <c r="A58" s="30" t="s">
        <v>7</v>
      </c>
      <c r="B58" s="9"/>
      <c r="C58" s="10"/>
      <c r="D58" s="11">
        <f>SUM(D57:D57)</f>
        <v>11987.38</v>
      </c>
      <c r="E58" s="10"/>
      <c r="F58" s="12"/>
    </row>
    <row r="59" spans="1:6" ht="24" customHeight="1" x14ac:dyDescent="0.25">
      <c r="A59" s="29" t="s">
        <v>42</v>
      </c>
      <c r="B59" s="6" t="s">
        <v>43</v>
      </c>
      <c r="C59" s="4" t="s">
        <v>8</v>
      </c>
      <c r="D59" s="8">
        <v>40</v>
      </c>
      <c r="E59" s="4">
        <v>3231</v>
      </c>
      <c r="F59" s="13" t="s">
        <v>19</v>
      </c>
    </row>
    <row r="60" spans="1:6" ht="24" customHeight="1" thickBot="1" x14ac:dyDescent="0.3">
      <c r="A60" s="30" t="s">
        <v>7</v>
      </c>
      <c r="B60" s="9"/>
      <c r="C60" s="10"/>
      <c r="D60" s="11">
        <f>SUM(D59:D59)</f>
        <v>40</v>
      </c>
      <c r="E60" s="10"/>
      <c r="F60" s="12"/>
    </row>
    <row r="61" spans="1:6" ht="24" customHeight="1" x14ac:dyDescent="0.25">
      <c r="A61" s="29" t="s">
        <v>26</v>
      </c>
      <c r="B61" s="6" t="s">
        <v>22</v>
      </c>
      <c r="C61" s="4" t="s">
        <v>9</v>
      </c>
      <c r="D61" s="8">
        <f>19.58+18.45+141.45</f>
        <v>179.48</v>
      </c>
      <c r="E61" s="4">
        <v>3231</v>
      </c>
      <c r="F61" s="13" t="s">
        <v>19</v>
      </c>
    </row>
    <row r="62" spans="1:6" ht="24" customHeight="1" thickBot="1" x14ac:dyDescent="0.3">
      <c r="A62" s="30" t="s">
        <v>7</v>
      </c>
      <c r="B62" s="9"/>
      <c r="C62" s="10"/>
      <c r="D62" s="11">
        <f>SUM(D61:D61)</f>
        <v>179.48</v>
      </c>
      <c r="E62" s="10"/>
      <c r="F62" s="12"/>
    </row>
    <row r="63" spans="1:6" ht="24" customHeight="1" x14ac:dyDescent="0.25">
      <c r="A63" s="29" t="s">
        <v>57</v>
      </c>
      <c r="B63" s="6" t="s">
        <v>58</v>
      </c>
      <c r="C63" s="4" t="s">
        <v>9</v>
      </c>
      <c r="D63" s="8">
        <v>1409.32</v>
      </c>
      <c r="E63" s="4">
        <v>3223</v>
      </c>
      <c r="F63" s="13" t="s">
        <v>23</v>
      </c>
    </row>
    <row r="64" spans="1:6" ht="24" customHeight="1" thickBot="1" x14ac:dyDescent="0.3">
      <c r="A64" s="30" t="s">
        <v>7</v>
      </c>
      <c r="B64" s="9"/>
      <c r="C64" s="10"/>
      <c r="D64" s="11">
        <f>SUM(D63:D63)</f>
        <v>1409.32</v>
      </c>
      <c r="E64" s="10"/>
      <c r="F64" s="12"/>
    </row>
    <row r="65" spans="1:6" ht="24" customHeight="1" x14ac:dyDescent="0.25">
      <c r="A65" s="29" t="s">
        <v>77</v>
      </c>
      <c r="B65" s="6" t="s">
        <v>38</v>
      </c>
      <c r="C65" s="4" t="s">
        <v>9</v>
      </c>
      <c r="D65" s="8">
        <v>190.36</v>
      </c>
      <c r="E65" s="4">
        <v>3238</v>
      </c>
      <c r="F65" s="13" t="s">
        <v>21</v>
      </c>
    </row>
    <row r="66" spans="1:6" ht="24" customHeight="1" thickBot="1" x14ac:dyDescent="0.3">
      <c r="A66" s="30" t="s">
        <v>7</v>
      </c>
      <c r="B66" s="9"/>
      <c r="C66" s="10"/>
      <c r="D66" s="11">
        <f>SUM(D65:D65)</f>
        <v>190.36</v>
      </c>
      <c r="E66" s="10"/>
      <c r="F66" s="12"/>
    </row>
    <row r="67" spans="1:6" ht="24" customHeight="1" x14ac:dyDescent="0.25">
      <c r="A67" s="29" t="s">
        <v>29</v>
      </c>
      <c r="B67" s="6" t="s">
        <v>30</v>
      </c>
      <c r="C67" s="4" t="s">
        <v>9</v>
      </c>
      <c r="D67" s="8">
        <v>1744.63</v>
      </c>
      <c r="E67" s="4">
        <v>3223</v>
      </c>
      <c r="F67" s="13" t="s">
        <v>23</v>
      </c>
    </row>
    <row r="68" spans="1:6" ht="24" customHeight="1" thickBot="1" x14ac:dyDescent="0.3">
      <c r="A68" s="30" t="s">
        <v>7</v>
      </c>
      <c r="B68" s="9"/>
      <c r="C68" s="10"/>
      <c r="D68" s="11">
        <f>SUM(D67:D67)</f>
        <v>1744.63</v>
      </c>
      <c r="E68" s="10"/>
      <c r="F68" s="12"/>
    </row>
    <row r="69" spans="1:6" ht="22.9" customHeight="1" x14ac:dyDescent="0.25">
      <c r="A69" s="29" t="s">
        <v>29</v>
      </c>
      <c r="B69" s="6" t="s">
        <v>30</v>
      </c>
      <c r="C69" s="4" t="s">
        <v>9</v>
      </c>
      <c r="D69" s="8">
        <v>1744.63</v>
      </c>
      <c r="E69" s="4">
        <v>3223</v>
      </c>
      <c r="F69" s="13" t="s">
        <v>23</v>
      </c>
    </row>
    <row r="70" spans="1:6" ht="22.9" customHeight="1" thickBot="1" x14ac:dyDescent="0.3">
      <c r="A70" s="30" t="s">
        <v>7</v>
      </c>
      <c r="B70" s="9"/>
      <c r="C70" s="10"/>
      <c r="D70" s="11">
        <f>SUM(D69:D69)</f>
        <v>1744.63</v>
      </c>
      <c r="E70" s="10"/>
      <c r="F70" s="12"/>
    </row>
    <row r="71" spans="1:6" ht="22.9" customHeight="1" x14ac:dyDescent="0.25">
      <c r="A71" s="29" t="s">
        <v>78</v>
      </c>
      <c r="B71" s="6" t="s">
        <v>79</v>
      </c>
      <c r="C71" s="4" t="s">
        <v>9</v>
      </c>
      <c r="D71" s="8">
        <v>23.66</v>
      </c>
      <c r="E71" s="4">
        <v>3231</v>
      </c>
      <c r="F71" s="13" t="s">
        <v>19</v>
      </c>
    </row>
    <row r="72" spans="1:6" ht="22.9" customHeight="1" thickBot="1" x14ac:dyDescent="0.3">
      <c r="A72" s="30" t="s">
        <v>7</v>
      </c>
      <c r="B72" s="9"/>
      <c r="C72" s="10"/>
      <c r="D72" s="11">
        <f>SUM(D71:D71)</f>
        <v>23.66</v>
      </c>
      <c r="E72" s="10"/>
      <c r="F72" s="12"/>
    </row>
    <row r="73" spans="1:6" x14ac:dyDescent="0.25">
      <c r="A73" s="29" t="s">
        <v>56</v>
      </c>
      <c r="B73" s="6" t="s">
        <v>55</v>
      </c>
      <c r="C73" s="4" t="s">
        <v>9</v>
      </c>
      <c r="D73" s="8">
        <v>1.66</v>
      </c>
      <c r="E73" s="4">
        <v>3238</v>
      </c>
      <c r="F73" s="13" t="s">
        <v>21</v>
      </c>
    </row>
    <row r="74" spans="1:6" ht="27" customHeight="1" thickBot="1" x14ac:dyDescent="0.3">
      <c r="A74" s="30" t="s">
        <v>7</v>
      </c>
      <c r="B74" s="9"/>
      <c r="C74" s="10"/>
      <c r="D74" s="11">
        <f>SUM(D73:D73)</f>
        <v>1.66</v>
      </c>
      <c r="E74" s="10"/>
      <c r="F74" s="12"/>
    </row>
    <row r="75" spans="1:6" x14ac:dyDescent="0.25">
      <c r="A75" s="29" t="s">
        <v>81</v>
      </c>
      <c r="B75" s="6" t="s">
        <v>80</v>
      </c>
      <c r="C75" s="4" t="s">
        <v>9</v>
      </c>
      <c r="D75" s="8">
        <v>225</v>
      </c>
      <c r="E75" s="4">
        <v>3238</v>
      </c>
      <c r="F75" s="13" t="s">
        <v>21</v>
      </c>
    </row>
    <row r="76" spans="1:6" ht="27" customHeight="1" thickBot="1" x14ac:dyDescent="0.3">
      <c r="A76" s="30" t="s">
        <v>7</v>
      </c>
      <c r="B76" s="9"/>
      <c r="C76" s="10"/>
      <c r="D76" s="11">
        <f>SUM(D75:D75)</f>
        <v>225</v>
      </c>
      <c r="E76" s="10"/>
      <c r="F76" s="12"/>
    </row>
    <row r="77" spans="1:6" x14ac:dyDescent="0.25">
      <c r="A77" s="29" t="s">
        <v>61</v>
      </c>
      <c r="B77" s="6" t="s">
        <v>44</v>
      </c>
      <c r="C77" s="4" t="s">
        <v>9</v>
      </c>
      <c r="D77" s="8">
        <v>34.69</v>
      </c>
      <c r="E77" s="4">
        <v>3238</v>
      </c>
      <c r="F77" s="13" t="s">
        <v>21</v>
      </c>
    </row>
    <row r="78" spans="1:6" ht="27" customHeight="1" thickBot="1" x14ac:dyDescent="0.3">
      <c r="A78" s="30" t="s">
        <v>7</v>
      </c>
      <c r="B78" s="9"/>
      <c r="C78" s="10"/>
      <c r="D78" s="11">
        <f>SUM(D77:D77)</f>
        <v>34.69</v>
      </c>
      <c r="E78" s="10"/>
      <c r="F78" s="12"/>
    </row>
    <row r="79" spans="1:6" ht="27" customHeight="1" x14ac:dyDescent="0.25">
      <c r="A79" s="29" t="s">
        <v>82</v>
      </c>
      <c r="B79" s="6" t="s">
        <v>27</v>
      </c>
      <c r="C79" s="4" t="s">
        <v>11</v>
      </c>
      <c r="D79" s="8">
        <f>566.1+4062.95+2516.22</f>
        <v>7145.27</v>
      </c>
      <c r="E79" s="4">
        <v>3222</v>
      </c>
      <c r="F79" s="13" t="s">
        <v>28</v>
      </c>
    </row>
    <row r="80" spans="1:6" ht="15.75" thickBot="1" x14ac:dyDescent="0.3">
      <c r="A80" s="30" t="s">
        <v>7</v>
      </c>
      <c r="B80" s="9"/>
      <c r="C80" s="10"/>
      <c r="D80" s="11">
        <f>SUM(D79:D79)</f>
        <v>7145.27</v>
      </c>
      <c r="E80" s="10"/>
      <c r="F80" s="12"/>
    </row>
    <row r="81" spans="1:6" ht="27" customHeight="1" x14ac:dyDescent="0.25">
      <c r="A81" s="29" t="s">
        <v>42</v>
      </c>
      <c r="B81" s="6" t="s">
        <v>43</v>
      </c>
      <c r="C81" s="4" t="s">
        <v>8</v>
      </c>
      <c r="D81" s="8">
        <v>135</v>
      </c>
      <c r="E81" s="4">
        <v>3231</v>
      </c>
      <c r="F81" s="13" t="s">
        <v>19</v>
      </c>
    </row>
    <row r="82" spans="1:6" ht="15.75" thickBot="1" x14ac:dyDescent="0.3">
      <c r="A82" s="30" t="s">
        <v>7</v>
      </c>
      <c r="B82" s="9"/>
      <c r="C82" s="10"/>
      <c r="D82" s="11">
        <f>SUM(D81:D81)</f>
        <v>135</v>
      </c>
      <c r="E82" s="10"/>
      <c r="F82" s="12"/>
    </row>
    <row r="83" spans="1:6" ht="27" customHeight="1" x14ac:dyDescent="0.25">
      <c r="A83" s="29" t="s">
        <v>24</v>
      </c>
      <c r="B83" s="6" t="s">
        <v>24</v>
      </c>
      <c r="C83" s="4" t="s">
        <v>24</v>
      </c>
      <c r="D83" s="8">
        <v>324.26</v>
      </c>
      <c r="E83" s="4">
        <v>3241</v>
      </c>
      <c r="F83" s="31" t="s">
        <v>83</v>
      </c>
    </row>
    <row r="84" spans="1:6" ht="15.75" thickBot="1" x14ac:dyDescent="0.3">
      <c r="A84" s="30" t="s">
        <v>7</v>
      </c>
      <c r="B84" s="9"/>
      <c r="C84" s="10"/>
      <c r="D84" s="11">
        <f>SUM(D83:D83)</f>
        <v>324.26</v>
      </c>
      <c r="E84" s="10"/>
      <c r="F84" s="12"/>
    </row>
    <row r="85" spans="1:6" ht="27" customHeight="1" thickBot="1" x14ac:dyDescent="0.3">
      <c r="A85" s="30" t="s">
        <v>7</v>
      </c>
      <c r="B85" s="9"/>
      <c r="C85" s="10"/>
      <c r="D85" s="11">
        <f>SUM(D34,D36,D38,D40,D42,D44,D46,D48,D50,D52,D54,D56,D58,D60,D62,D64,D66,D68,D70,D72,D74,D76,D78,D80,D82,D84,D32,D30,D28,D26,D24,D22,D20,D18,D16,D14,D12,D10,D8)</f>
        <v>71015.470000000016</v>
      </c>
      <c r="E85" s="10"/>
      <c r="F85" s="12"/>
    </row>
    <row r="86" spans="1:6" ht="27" customHeight="1" x14ac:dyDescent="0.25">
      <c r="A86" s="40"/>
      <c r="B86" s="6"/>
      <c r="C86" s="4"/>
      <c r="D86" s="41">
        <f>122717.8+970</f>
        <v>123687.8</v>
      </c>
      <c r="E86" s="4">
        <v>3111</v>
      </c>
      <c r="F86" s="42" t="s">
        <v>31</v>
      </c>
    </row>
    <row r="87" spans="1:6" ht="27" customHeight="1" x14ac:dyDescent="0.25">
      <c r="A87" s="40"/>
      <c r="B87" s="6"/>
      <c r="C87" s="4"/>
      <c r="D87" s="32">
        <v>3263.38</v>
      </c>
      <c r="E87" s="4">
        <v>3113</v>
      </c>
      <c r="F87" s="42" t="s">
        <v>32</v>
      </c>
    </row>
    <row r="88" spans="1:6" ht="27" customHeight="1" x14ac:dyDescent="0.25">
      <c r="A88" s="40"/>
      <c r="B88" s="6"/>
      <c r="C88" s="4"/>
      <c r="D88" s="41">
        <v>2153.58</v>
      </c>
      <c r="E88" s="4">
        <v>3114</v>
      </c>
      <c r="F88" s="42" t="s">
        <v>33</v>
      </c>
    </row>
    <row r="89" spans="1:6" ht="27" customHeight="1" x14ac:dyDescent="0.25">
      <c r="A89" s="40"/>
      <c r="B89" s="6"/>
      <c r="C89" s="4"/>
      <c r="D89" s="8">
        <f>160.05+19309.4+1020.2+601.56</f>
        <v>21091.210000000003</v>
      </c>
      <c r="E89" s="4">
        <v>3132</v>
      </c>
      <c r="F89" s="42" t="s">
        <v>34</v>
      </c>
    </row>
    <row r="90" spans="1:6" ht="27" customHeight="1" x14ac:dyDescent="0.25">
      <c r="A90" s="40"/>
      <c r="B90" s="6"/>
      <c r="C90" s="4"/>
      <c r="D90" s="8">
        <v>300</v>
      </c>
      <c r="E90" s="4">
        <v>3121</v>
      </c>
      <c r="F90" s="42" t="s">
        <v>35</v>
      </c>
    </row>
    <row r="91" spans="1:6" ht="27" customHeight="1" x14ac:dyDescent="0.25">
      <c r="A91" s="29"/>
      <c r="B91" s="6"/>
      <c r="C91" s="4"/>
      <c r="D91" s="8">
        <v>538.26</v>
      </c>
      <c r="E91" s="4">
        <v>3211</v>
      </c>
      <c r="F91" s="43" t="s">
        <v>36</v>
      </c>
    </row>
    <row r="92" spans="1:6" ht="27" customHeight="1" x14ac:dyDescent="0.25">
      <c r="A92" s="29"/>
      <c r="B92" s="6"/>
      <c r="C92" s="4"/>
      <c r="D92" s="8">
        <f>66.64+210.73+80+3849.72</f>
        <v>4207.09</v>
      </c>
      <c r="E92" s="4">
        <v>3212</v>
      </c>
      <c r="F92" s="43" t="s">
        <v>37</v>
      </c>
    </row>
    <row r="93" spans="1:6" ht="27" customHeight="1" thickBot="1" x14ac:dyDescent="0.3">
      <c r="A93" s="38" t="s">
        <v>7</v>
      </c>
      <c r="B93" s="9"/>
      <c r="C93" s="10"/>
      <c r="D93" s="11">
        <f>SUM(D86:D92)</f>
        <v>155241.32</v>
      </c>
      <c r="E93" s="10"/>
      <c r="F93" s="12"/>
    </row>
    <row r="94" spans="1:6" ht="27" customHeight="1" thickBot="1" x14ac:dyDescent="0.3">
      <c r="A94" s="39" t="s">
        <v>14</v>
      </c>
      <c r="B94" s="34"/>
      <c r="C94" s="35"/>
      <c r="D94" s="36">
        <f>SUM(D85,D93)</f>
        <v>226256.79000000004</v>
      </c>
      <c r="E94" s="35"/>
      <c r="F94" s="37"/>
    </row>
    <row r="95" spans="1:6" ht="27" customHeight="1" x14ac:dyDescent="0.25">
      <c r="A95" s="33"/>
      <c r="B95" s="6"/>
      <c r="C95" s="4"/>
      <c r="D95" s="8"/>
      <c r="E95" s="4"/>
      <c r="F95" s="3"/>
    </row>
    <row r="96" spans="1:6" ht="27" customHeight="1" x14ac:dyDescent="0.25">
      <c r="A96" s="3"/>
      <c r="B96" s="6"/>
      <c r="C96" s="4"/>
      <c r="D96" s="8"/>
      <c r="E96" s="4"/>
      <c r="F96" s="3" t="s">
        <v>15</v>
      </c>
    </row>
    <row r="97" spans="1:6" ht="27" customHeight="1" x14ac:dyDescent="0.25">
      <c r="A97" s="3" t="s">
        <v>84</v>
      </c>
      <c r="B97" s="6"/>
      <c r="C97" s="4"/>
      <c r="D97" s="8"/>
      <c r="E97" s="4"/>
      <c r="F97" s="3" t="s">
        <v>18</v>
      </c>
    </row>
    <row r="98" spans="1:6" ht="27" customHeight="1" x14ac:dyDescent="0.25">
      <c r="A98" s="3"/>
      <c r="B98" s="6"/>
      <c r="C98" s="4"/>
      <c r="D98" s="8"/>
      <c r="E98" s="4"/>
      <c r="F98" s="3"/>
    </row>
    <row r="99" spans="1:6" x14ac:dyDescent="0.25">
      <c r="A99" s="3"/>
      <c r="B99" s="6"/>
      <c r="C99" s="4"/>
      <c r="D99" s="8"/>
      <c r="E99" s="4"/>
      <c r="F99" s="3"/>
    </row>
    <row r="100" spans="1:6" ht="27" customHeight="1" x14ac:dyDescent="0.25">
      <c r="A100" s="3"/>
      <c r="B100" s="6"/>
      <c r="C100" s="4"/>
      <c r="D100" s="8"/>
      <c r="E100" s="4"/>
      <c r="F100" s="3"/>
    </row>
    <row r="101" spans="1:6" x14ac:dyDescent="0.25">
      <c r="A101" s="3"/>
      <c r="B101" s="6"/>
      <c r="C101" s="4"/>
      <c r="D101" s="8"/>
      <c r="E101" s="4"/>
      <c r="F101" s="3"/>
    </row>
    <row r="102" spans="1:6" ht="27" customHeight="1" x14ac:dyDescent="0.25">
      <c r="A102" s="3"/>
      <c r="B102" s="6"/>
      <c r="C102" s="4"/>
      <c r="D102" s="8"/>
      <c r="E102" s="4"/>
      <c r="F102" s="3"/>
    </row>
    <row r="103" spans="1:6" x14ac:dyDescent="0.25">
      <c r="A103" s="3"/>
      <c r="B103" s="6"/>
      <c r="C103" s="4"/>
      <c r="D103" s="8"/>
      <c r="E103" s="4"/>
      <c r="F103" s="3"/>
    </row>
    <row r="104" spans="1:6" x14ac:dyDescent="0.25">
      <c r="A104" s="3"/>
      <c r="B104" s="6"/>
      <c r="C104" s="4"/>
      <c r="D104" s="8"/>
      <c r="E104" s="4"/>
      <c r="F104" s="3"/>
    </row>
    <row r="105" spans="1:6" x14ac:dyDescent="0.25">
      <c r="A105" s="3"/>
      <c r="B105" s="6"/>
      <c r="C105" s="4"/>
      <c r="D105" s="8"/>
      <c r="E105" s="4"/>
      <c r="F105" s="3"/>
    </row>
    <row r="106" spans="1:6" x14ac:dyDescent="0.25">
      <c r="A106" s="3"/>
      <c r="B106" s="6"/>
      <c r="C106" s="4"/>
      <c r="D106" s="8"/>
      <c r="E106" s="4"/>
      <c r="F106" s="3"/>
    </row>
    <row r="107" spans="1:6" x14ac:dyDescent="0.25">
      <c r="A107" s="3"/>
      <c r="B107" s="6"/>
      <c r="C107" s="4"/>
      <c r="D107" s="8"/>
      <c r="E107" s="4"/>
      <c r="F107" s="3"/>
    </row>
    <row r="108" spans="1:6" x14ac:dyDescent="0.25">
      <c r="A108" s="3"/>
      <c r="B108" s="6"/>
      <c r="C108" s="4"/>
      <c r="D108" s="8"/>
      <c r="E108" s="4"/>
      <c r="F108" s="3"/>
    </row>
    <row r="109" spans="1:6" x14ac:dyDescent="0.25">
      <c r="A109" s="3"/>
      <c r="B109" s="6"/>
      <c r="C109" s="4"/>
      <c r="D109" s="8"/>
      <c r="E109" s="4"/>
      <c r="F109" s="3"/>
    </row>
    <row r="110" spans="1:6" x14ac:dyDescent="0.25">
      <c r="A110" s="3"/>
      <c r="B110" s="6"/>
      <c r="C110" s="4"/>
      <c r="D110" s="8"/>
      <c r="E110" s="4"/>
      <c r="F110" s="3"/>
    </row>
    <row r="111" spans="1:6" x14ac:dyDescent="0.25">
      <c r="A111" s="3"/>
      <c r="B111" s="6"/>
      <c r="C111" s="4"/>
      <c r="D111" s="8"/>
      <c r="E111" s="4"/>
      <c r="F111" s="3"/>
    </row>
    <row r="112" spans="1:6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ht="27" customHeight="1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ht="27" customHeight="1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ht="27" customHeight="1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ht="27" customHeight="1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ht="27" customHeight="1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ht="27" customHeight="1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ht="27" customHeight="1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ht="21" customHeight="1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  <c r="B3972" s="6"/>
      <c r="C3972" s="4"/>
      <c r="D3972" s="8"/>
      <c r="E3972" s="4"/>
      <c r="F3972" s="3"/>
    </row>
    <row r="3973" spans="1:6" x14ac:dyDescent="0.25">
      <c r="A3973" s="3"/>
      <c r="B3973" s="6"/>
      <c r="C3973" s="4"/>
      <c r="D3973" s="8"/>
      <c r="E3973" s="4"/>
      <c r="F3973" s="3"/>
    </row>
    <row r="3974" spans="1:6" x14ac:dyDescent="0.25">
      <c r="A3974" s="3"/>
      <c r="B3974" s="6"/>
      <c r="C3974" s="4"/>
      <c r="D3974" s="8"/>
      <c r="E3974" s="4"/>
      <c r="F3974" s="3"/>
    </row>
    <row r="3975" spans="1:6" x14ac:dyDescent="0.25">
      <c r="A3975" s="3"/>
      <c r="B3975" s="6"/>
      <c r="C3975" s="4"/>
      <c r="D3975" s="8"/>
      <c r="E3975" s="4"/>
      <c r="F3975" s="3"/>
    </row>
    <row r="3976" spans="1:6" x14ac:dyDescent="0.25">
      <c r="A3976" s="3"/>
      <c r="B3976" s="6"/>
      <c r="C3976" s="4"/>
      <c r="D3976" s="8"/>
      <c r="E3976" s="4"/>
      <c r="F3976" s="3"/>
    </row>
    <row r="3977" spans="1:6" x14ac:dyDescent="0.25">
      <c r="A3977" s="3"/>
    </row>
    <row r="3978" spans="1:6" x14ac:dyDescent="0.25">
      <c r="A3978" s="3"/>
    </row>
    <row r="3979" spans="1:6" x14ac:dyDescent="0.25">
      <c r="A3979" s="3"/>
    </row>
    <row r="3980" spans="1:6" x14ac:dyDescent="0.25">
      <c r="A3980" s="3"/>
    </row>
    <row r="3981" spans="1:6" x14ac:dyDescent="0.25">
      <c r="A3981" s="3"/>
    </row>
    <row r="3982" spans="1:6" x14ac:dyDescent="0.25">
      <c r="A3982" s="3"/>
    </row>
    <row r="3983" spans="1:6" x14ac:dyDescent="0.25">
      <c r="A3983" s="3"/>
    </row>
    <row r="3984" spans="1:6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  <row r="4460" spans="1:1" x14ac:dyDescent="0.25">
      <c r="A4460" s="3"/>
    </row>
    <row r="4461" spans="1:1" x14ac:dyDescent="0.25">
      <c r="A4461" s="3"/>
    </row>
  </sheetData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Nikolina Vlašić</cp:lastModifiedBy>
  <cp:lastPrinted>2024-07-19T11:12:21Z</cp:lastPrinted>
  <dcterms:created xsi:type="dcterms:W3CDTF">2024-03-05T11:42:46Z</dcterms:created>
  <dcterms:modified xsi:type="dcterms:W3CDTF">2025-04-16T06:18:30Z</dcterms:modified>
</cp:coreProperties>
</file>